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oko\Desktop\"/>
    </mc:Choice>
  </mc:AlternateContent>
  <bookViews>
    <workbookView xWindow="0" yWindow="0" windowWidth="23040" windowHeight="8904"/>
  </bookViews>
  <sheets>
    <sheet name="Balance Sheet" sheetId="1" r:id="rId1"/>
  </sheets>
  <externalReferences>
    <externalReference r:id="rId2"/>
    <externalReference r:id="rId3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6" i="1"/>
  <c r="C7" i="1"/>
  <c r="C8" i="1"/>
  <c r="C9" i="1"/>
  <c r="C15" i="1" s="1"/>
  <c r="C31" i="1" s="1"/>
  <c r="C11" i="1"/>
  <c r="C12" i="1"/>
  <c r="C13" i="1"/>
  <c r="C14" i="1"/>
  <c r="D17" i="1"/>
  <c r="D18" i="1"/>
  <c r="D21" i="1" s="1"/>
  <c r="D25" i="1" s="1"/>
  <c r="D31" i="1" s="1"/>
  <c r="D19" i="1"/>
  <c r="D20" i="1"/>
  <c r="D23" i="1"/>
  <c r="D24" i="1"/>
  <c r="D27" i="1"/>
  <c r="D28" i="1"/>
  <c r="D29" i="1"/>
</calcChain>
</file>

<file path=xl/sharedStrings.xml><?xml version="1.0" encoding="utf-8"?>
<sst xmlns="http://schemas.openxmlformats.org/spreadsheetml/2006/main" count="36" uniqueCount="36">
  <si>
    <t>Retained Earnings as of December 31, 2021 = Beginning balance + Net income - Dividends (639,300-184,300 = 455000)</t>
  </si>
  <si>
    <t xml:space="preserve">Building net = Building - Accumulated depreciation for Building   (750,000 - 310,000 = 440,000)   </t>
  </si>
  <si>
    <t>Balanced Figures</t>
  </si>
  <si>
    <t>Total Equity</t>
  </si>
  <si>
    <t>Retained Earnings</t>
  </si>
  <si>
    <t>Common Stock</t>
  </si>
  <si>
    <t>Owner's Equity</t>
  </si>
  <si>
    <t>Total Liabilities</t>
  </si>
  <si>
    <t>Total Non-current Liabilities</t>
  </si>
  <si>
    <t>Long-term notes payable</t>
  </si>
  <si>
    <t>Non-current Liabilities</t>
  </si>
  <si>
    <t>Total Current Liabilities</t>
  </si>
  <si>
    <t>Accounts payable</t>
  </si>
  <si>
    <t>Interest payable</t>
  </si>
  <si>
    <t>Short-term notes payable</t>
  </si>
  <si>
    <t>Rent payable</t>
  </si>
  <si>
    <t>Current Liabilities</t>
  </si>
  <si>
    <t>Liabilities</t>
  </si>
  <si>
    <t>Total Assets</t>
  </si>
  <si>
    <t>Total Non-current Assets</t>
  </si>
  <si>
    <t>Trade Marks / Patents</t>
  </si>
  <si>
    <t>Land</t>
  </si>
  <si>
    <t>Building net</t>
  </si>
  <si>
    <t>Non- current Assets</t>
  </si>
  <si>
    <t>Total current Assets</t>
  </si>
  <si>
    <t>Short-term Receivables</t>
  </si>
  <si>
    <t>Inventory</t>
  </si>
  <si>
    <t>Accounts Receivables</t>
  </si>
  <si>
    <t>Cash</t>
  </si>
  <si>
    <t>Cr</t>
  </si>
  <si>
    <t>Dr</t>
  </si>
  <si>
    <t>Current Assets</t>
  </si>
  <si>
    <t>Assets</t>
  </si>
  <si>
    <t>As of December 31, 2020</t>
  </si>
  <si>
    <t>Balance Sheet</t>
  </si>
  <si>
    <t>Jardine System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</si>
</sst>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i/>
      <sz val="11"/>
      <name val="Calibri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16">
    <xf numFmtId="0" fontId="0" fillId="0" borderId="0" xfId="0"/>
    <xf numFmtId="0" fontId="0" fillId="0" borderId="0" xfId="0" applyNumberFormat="1" applyFont="1"/>
    <xf numFmtId="0" fontId="3" fillId="0" borderId="0" xfId="0" applyNumberFormat="1" applyFont="1" applyAlignment="1">
      <alignment vertical="top" wrapText="1"/>
    </xf>
    <xf numFmtId="0" fontId="1" fillId="0" borderId="1" xfId="1" applyNumberFormat="1"/>
    <xf numFmtId="0" fontId="3" fillId="0" borderId="0" xfId="0" applyNumberFormat="1" applyFont="1"/>
    <xf numFmtId="0" fontId="4" fillId="0" borderId="0" xfId="0" applyNumberFormat="1" applyFont="1"/>
    <xf numFmtId="0" fontId="4" fillId="0" borderId="0" xfId="0" applyFont="1"/>
    <xf numFmtId="0" fontId="2" fillId="0" borderId="0" xfId="0" applyNumberFormat="1" applyFont="1"/>
    <xf numFmtId="0" fontId="0" fillId="0" borderId="2" xfId="0" applyNumberFormat="1" applyFont="1" applyBorder="1"/>
    <xf numFmtId="0" fontId="5" fillId="0" borderId="0" xfId="0" applyFont="1" applyAlignment="1">
      <alignment horizontal="center" vertical="center"/>
    </xf>
    <xf numFmtId="0" fontId="5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Normal" xfId="0" builtinId="0"/>
    <cellStyle name="Total" xfId="1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ko/Downloads/Jardine_Fall_2021%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Jardine%20Income%20State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ME"/>
      <sheetName val="Jardine"/>
      <sheetName val="Adjusted Trial Balance"/>
    </sheetNames>
    <sheetDataSet>
      <sheetData sheetId="0"/>
      <sheetData sheetId="1">
        <row r="7">
          <cell r="J7">
            <v>119300</v>
          </cell>
        </row>
        <row r="8">
          <cell r="I8">
            <v>344000</v>
          </cell>
        </row>
        <row r="9">
          <cell r="J9">
            <v>310000</v>
          </cell>
        </row>
        <row r="12">
          <cell r="I12">
            <v>750000</v>
          </cell>
        </row>
        <row r="13">
          <cell r="I13">
            <v>215000</v>
          </cell>
        </row>
        <row r="14">
          <cell r="J14">
            <v>400000</v>
          </cell>
        </row>
        <row r="19">
          <cell r="J19">
            <v>30000</v>
          </cell>
        </row>
        <row r="20">
          <cell r="I20">
            <v>33300</v>
          </cell>
        </row>
        <row r="21">
          <cell r="I21">
            <v>70000</v>
          </cell>
        </row>
        <row r="22">
          <cell r="J22">
            <v>254000</v>
          </cell>
        </row>
        <row r="25">
          <cell r="J25">
            <v>10000</v>
          </cell>
        </row>
        <row r="27">
          <cell r="J27">
            <v>639300</v>
          </cell>
        </row>
        <row r="30">
          <cell r="J30">
            <v>70000</v>
          </cell>
        </row>
        <row r="31">
          <cell r="I31">
            <v>36000</v>
          </cell>
        </row>
        <row r="32">
          <cell r="I32">
            <v>200000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ome Statement"/>
    </sheetNames>
    <sheetDataSet>
      <sheetData sheetId="0">
        <row r="21">
          <cell r="C21">
            <v>-184300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topLeftCell="A7" workbookViewId="0">
      <selection activeCell="F23" sqref="F23"/>
    </sheetView>
  </sheetViews>
  <sheetFormatPr defaultRowHeight="14.4" x14ac:dyDescent="0.3"/>
  <cols>
    <col min="1" max="1" width="13.44140625" style="1" bestFit="1" customWidth="1"/>
    <col min="2" max="2" width="32.44140625" style="1" bestFit="1" customWidth="1"/>
    <col min="3" max="16384" width="8.88671875" style="1"/>
  </cols>
  <sheetData>
    <row r="1" spans="1:5" ht="20.100000000000001" customHeight="1" x14ac:dyDescent="0.3">
      <c r="B1" s="15" t="s">
        <v>35</v>
      </c>
      <c r="C1" s="14"/>
      <c r="D1" s="14"/>
      <c r="E1" s="14"/>
    </row>
    <row r="2" spans="1:5" ht="20.100000000000001" customHeight="1" x14ac:dyDescent="0.3">
      <c r="B2" s="15" t="s">
        <v>34</v>
      </c>
      <c r="C2" s="14"/>
      <c r="D2" s="14"/>
      <c r="E2" s="14"/>
    </row>
    <row r="3" spans="1:5" ht="20.100000000000001" customHeight="1" thickBot="1" x14ac:dyDescent="0.35">
      <c r="B3" s="13" t="s">
        <v>33</v>
      </c>
      <c r="C3" s="12"/>
      <c r="D3" s="12"/>
      <c r="E3" s="12"/>
    </row>
    <row r="4" spans="1:5" x14ac:dyDescent="0.3">
      <c r="A4" s="7" t="s">
        <v>32</v>
      </c>
      <c r="B4" s="11" t="s">
        <v>31</v>
      </c>
      <c r="C4" s="7" t="s">
        <v>30</v>
      </c>
      <c r="D4" s="7" t="s">
        <v>29</v>
      </c>
    </row>
    <row r="5" spans="1:5" x14ac:dyDescent="0.3">
      <c r="B5" s="7" t="s">
        <v>28</v>
      </c>
      <c r="C5" s="1">
        <f>[1]Jardine!I13</f>
        <v>215000</v>
      </c>
    </row>
    <row r="6" spans="1:5" ht="15.6" x14ac:dyDescent="0.3">
      <c r="B6" s="6" t="s">
        <v>27</v>
      </c>
      <c r="C6" s="1">
        <f>[1]Jardine!I8</f>
        <v>344000</v>
      </c>
    </row>
    <row r="7" spans="1:5" ht="15.6" x14ac:dyDescent="0.3">
      <c r="B7" s="6" t="s">
        <v>26</v>
      </c>
      <c r="C7" s="1">
        <f>[1]Jardine!I20</f>
        <v>33300</v>
      </c>
    </row>
    <row r="8" spans="1:5" ht="15.6" x14ac:dyDescent="0.3">
      <c r="B8" s="6" t="s">
        <v>25</v>
      </c>
      <c r="C8" s="1">
        <f>[1]Jardine!I31</f>
        <v>36000</v>
      </c>
    </row>
    <row r="9" spans="1:5" ht="15.6" x14ac:dyDescent="0.3">
      <c r="B9" s="6" t="s">
        <v>24</v>
      </c>
      <c r="C9" s="8">
        <f>C5+C6+C7+C8</f>
        <v>628300</v>
      </c>
    </row>
    <row r="10" spans="1:5" ht="16.2" x14ac:dyDescent="0.3">
      <c r="B10" s="9" t="s">
        <v>23</v>
      </c>
    </row>
    <row r="11" spans="1:5" ht="15.6" x14ac:dyDescent="0.3">
      <c r="B11" s="6" t="s">
        <v>22</v>
      </c>
      <c r="C11" s="1">
        <f>[1]Jardine!I12-[1]Jardine!J9</f>
        <v>440000</v>
      </c>
    </row>
    <row r="12" spans="1:5" ht="15.6" x14ac:dyDescent="0.3">
      <c r="B12" s="6" t="s">
        <v>21</v>
      </c>
      <c r="C12" s="1">
        <f>[1]Jardine!I21</f>
        <v>70000</v>
      </c>
    </row>
    <row r="13" spans="1:5" ht="15.6" x14ac:dyDescent="0.3">
      <c r="B13" s="6" t="s">
        <v>20</v>
      </c>
      <c r="C13" s="1">
        <f>[1]Jardine!I32</f>
        <v>200000</v>
      </c>
    </row>
    <row r="14" spans="1:5" ht="15.6" x14ac:dyDescent="0.3">
      <c r="B14" s="5" t="s">
        <v>19</v>
      </c>
      <c r="C14" s="8">
        <f>C11+C12+C13</f>
        <v>710000</v>
      </c>
    </row>
    <row r="15" spans="1:5" ht="16.2" thickBot="1" x14ac:dyDescent="0.35">
      <c r="B15" s="5" t="s">
        <v>18</v>
      </c>
      <c r="C15" s="3">
        <f>C9+C14</f>
        <v>1338300</v>
      </c>
    </row>
    <row r="16" spans="1:5" ht="16.8" thickTop="1" x14ac:dyDescent="0.3">
      <c r="A16" s="7" t="s">
        <v>17</v>
      </c>
      <c r="B16" s="10" t="s">
        <v>16</v>
      </c>
    </row>
    <row r="17" spans="1:4" ht="15.6" x14ac:dyDescent="0.3">
      <c r="A17" s="7"/>
      <c r="B17" s="6" t="s">
        <v>15</v>
      </c>
      <c r="D17" s="1">
        <f>[1]Jardine!J25</f>
        <v>10000</v>
      </c>
    </row>
    <row r="18" spans="1:4" ht="15.6" x14ac:dyDescent="0.3">
      <c r="B18" s="6" t="s">
        <v>14</v>
      </c>
      <c r="D18" s="1">
        <f>[1]Jardine!J30</f>
        <v>70000</v>
      </c>
    </row>
    <row r="19" spans="1:4" ht="15.6" x14ac:dyDescent="0.3">
      <c r="B19" s="6" t="s">
        <v>13</v>
      </c>
      <c r="D19" s="1">
        <f>[1]Jardine!J19</f>
        <v>30000</v>
      </c>
    </row>
    <row r="20" spans="1:4" ht="15.6" x14ac:dyDescent="0.3">
      <c r="B20" s="6" t="s">
        <v>12</v>
      </c>
      <c r="D20" s="1">
        <f>[1]Jardine!J7</f>
        <v>119300</v>
      </c>
    </row>
    <row r="21" spans="1:4" ht="15.6" x14ac:dyDescent="0.3">
      <c r="B21" s="6" t="s">
        <v>11</v>
      </c>
      <c r="D21" s="8">
        <f>D17+D18+D19+D20</f>
        <v>229300</v>
      </c>
    </row>
    <row r="22" spans="1:4" ht="16.2" x14ac:dyDescent="0.3">
      <c r="B22" s="9" t="s">
        <v>10</v>
      </c>
    </row>
    <row r="23" spans="1:4" ht="15.6" x14ac:dyDescent="0.3">
      <c r="B23" s="6" t="s">
        <v>9</v>
      </c>
      <c r="D23" s="1">
        <f>[1]Jardine!J22</f>
        <v>254000</v>
      </c>
    </row>
    <row r="24" spans="1:4" ht="15.6" x14ac:dyDescent="0.3">
      <c r="B24" s="5" t="s">
        <v>8</v>
      </c>
      <c r="D24" s="8">
        <f>D23</f>
        <v>254000</v>
      </c>
    </row>
    <row r="25" spans="1:4" ht="16.2" thickBot="1" x14ac:dyDescent="0.35">
      <c r="B25" s="5" t="s">
        <v>7</v>
      </c>
      <c r="D25" s="3">
        <f>D21+D24</f>
        <v>483300</v>
      </c>
    </row>
    <row r="26" spans="1:4" ht="15" thickTop="1" x14ac:dyDescent="0.3">
      <c r="A26" s="7" t="s">
        <v>6</v>
      </c>
    </row>
    <row r="27" spans="1:4" x14ac:dyDescent="0.3">
      <c r="B27" s="7" t="s">
        <v>5</v>
      </c>
      <c r="D27" s="1">
        <f>[1]Jardine!J14</f>
        <v>400000</v>
      </c>
    </row>
    <row r="28" spans="1:4" ht="15.6" x14ac:dyDescent="0.3">
      <c r="B28" s="6" t="s">
        <v>4</v>
      </c>
      <c r="D28" s="1">
        <f>[1]Jardine!J27+'[2]Income Statement'!C21</f>
        <v>455000</v>
      </c>
    </row>
    <row r="29" spans="1:4" ht="16.2" thickBot="1" x14ac:dyDescent="0.35">
      <c r="B29" s="5" t="s">
        <v>3</v>
      </c>
      <c r="D29" s="3">
        <f>D27+D28</f>
        <v>855000</v>
      </c>
    </row>
    <row r="30" spans="1:4" ht="15" thickTop="1" x14ac:dyDescent="0.3"/>
    <row r="31" spans="1:4" ht="15" thickBot="1" x14ac:dyDescent="0.35">
      <c r="B31" s="4" t="s">
        <v>2</v>
      </c>
      <c r="C31" s="3">
        <f>C15</f>
        <v>1338300</v>
      </c>
      <c r="D31" s="3">
        <f>D25+D29</f>
        <v>1338300</v>
      </c>
    </row>
    <row r="32" spans="1:4" ht="15" thickTop="1" x14ac:dyDescent="0.3"/>
    <row r="34" spans="1:2" x14ac:dyDescent="0.3">
      <c r="A34" s="2" t="s">
        <v>1</v>
      </c>
      <c r="B34" s="2"/>
    </row>
    <row r="35" spans="1:2" x14ac:dyDescent="0.3">
      <c r="A35" s="2"/>
      <c r="B35" s="2"/>
    </row>
    <row r="36" spans="1:2" x14ac:dyDescent="0.3">
      <c r="A36" s="2"/>
      <c r="B36" s="2"/>
    </row>
    <row r="37" spans="1:2" x14ac:dyDescent="0.3">
      <c r="A37" s="2"/>
      <c r="B37" s="2"/>
    </row>
    <row r="38" spans="1:2" x14ac:dyDescent="0.3">
      <c r="A38" s="2"/>
      <c r="B38" s="2"/>
    </row>
    <row r="39" spans="1:2" x14ac:dyDescent="0.3">
      <c r="A39" s="2" t="s">
        <v>0</v>
      </c>
      <c r="B39" s="2"/>
    </row>
    <row r="40" spans="1:2" x14ac:dyDescent="0.3">
      <c r="A40" s="2"/>
      <c r="B40" s="2"/>
    </row>
    <row r="41" spans="1:2" x14ac:dyDescent="0.3">
      <c r="A41" s="2"/>
      <c r="B41" s="2"/>
    </row>
    <row r="42" spans="1:2" x14ac:dyDescent="0.3">
      <c r="A42" s="2"/>
      <c r="B42" s="2"/>
    </row>
    <row r="43" spans="1:2" x14ac:dyDescent="0.3">
      <c r="A43" s="2"/>
      <c r="B43" s="2"/>
    </row>
  </sheetData>
  <mergeCells count="5">
    <mergeCell ref="B1:E1"/>
    <mergeCell ref="B2:E2"/>
    <mergeCell ref="B3:E3"/>
    <mergeCell ref="A34:B38"/>
    <mergeCell ref="A39:B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</dc:creator>
  <cp:lastModifiedBy>Soko</cp:lastModifiedBy>
  <dcterms:created xsi:type="dcterms:W3CDTF">2021-10-17T05:22:45Z</dcterms:created>
  <dcterms:modified xsi:type="dcterms:W3CDTF">2021-10-17T05:23:03Z</dcterms:modified>
</cp:coreProperties>
</file>